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後藤\Desktop\"/>
    </mc:Choice>
  </mc:AlternateContent>
  <xr:revisionPtr revIDLastSave="0" documentId="13_ncr:1_{5BACCFC4-89BC-4228-AA01-CE0490844274}" xr6:coauthVersionLast="43" xr6:coauthVersionMax="43" xr10:uidLastSave="{00000000-0000-0000-0000-000000000000}"/>
  <bookViews>
    <workbookView xWindow="-120" yWindow="-120" windowWidth="20730" windowHeight="11160" xr2:uid="{ECA171B9-3318-4DE6-9C23-08B54CBFCE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1" l="1"/>
  <c r="G75" i="1"/>
  <c r="G79" i="1" s="1"/>
  <c r="G58" i="1"/>
  <c r="G55" i="1"/>
  <c r="G51" i="1"/>
  <c r="G48" i="1"/>
  <c r="G44" i="1"/>
  <c r="G65" i="1" s="1"/>
  <c r="G41" i="1"/>
  <c r="G30" i="1"/>
  <c r="G42" i="1" s="1"/>
  <c r="G11" i="1"/>
  <c r="G9" i="1" s="1"/>
  <c r="G23" i="1" s="1"/>
  <c r="G66" i="1" l="1"/>
  <c r="G67" i="1" s="1"/>
  <c r="G80" i="1" s="1"/>
</calcChain>
</file>

<file path=xl/sharedStrings.xml><?xml version="1.0" encoding="utf-8"?>
<sst xmlns="http://schemas.openxmlformats.org/spreadsheetml/2006/main" count="205" uniqueCount="93">
  <si>
    <t>別紙4</t>
    <rPh sb="0" eb="2">
      <t>ベッシ</t>
    </rPh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</si>
  <si>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2"/>
  </si>
  <si>
    <t>平成31年3月31日現在</t>
    <rPh sb="0" eb="2">
      <t>ヘイセイ</t>
    </rPh>
    <rPh sb="4" eb="5">
      <t>ネン</t>
    </rPh>
    <rPh sb="6" eb="7">
      <t>ガツ</t>
    </rPh>
    <rPh sb="9" eb="12">
      <t>ニチゲンザイ</t>
    </rPh>
    <phoneticPr fontId="2"/>
  </si>
  <si>
    <t>社会福祉法人ひよこ会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</si>
  <si>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貸借対照表科目</t>
    <rPh sb="0" eb="2">
      <t>タイシャク</t>
    </rPh>
    <rPh sb="2" eb="5">
      <t>タイショウヒョウ</t>
    </rPh>
    <rPh sb="5" eb="7">
      <t>カモク</t>
    </rPh>
    <phoneticPr fontId="2"/>
  </si>
  <si>
    <t>場所・物量等</t>
    <rPh sb="0" eb="2">
      <t>バショ</t>
    </rPh>
    <rPh sb="3" eb="5">
      <t>ブツリョウ</t>
    </rPh>
    <rPh sb="5" eb="6">
      <t>トウ</t>
    </rPh>
    <phoneticPr fontId="2"/>
  </si>
  <si>
    <t>取得年度</t>
    <rPh sb="0" eb="2">
      <t>シュトク</t>
    </rPh>
    <rPh sb="2" eb="4">
      <t>ネンド</t>
    </rPh>
    <phoneticPr fontId="2"/>
  </si>
  <si>
    <t>使用目的等</t>
    <rPh sb="0" eb="2">
      <t>シヨウ</t>
    </rPh>
    <rPh sb="2" eb="4">
      <t>モクテキ</t>
    </rPh>
    <rPh sb="4" eb="5">
      <t>トウ</t>
    </rPh>
    <phoneticPr fontId="2"/>
  </si>
  <si>
    <t>取得価格</t>
    <rPh sb="0" eb="2">
      <t>シュトク</t>
    </rPh>
    <rPh sb="2" eb="4">
      <t>カカク</t>
    </rPh>
    <phoneticPr fontId="2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</si>
  <si>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2"/>
  </si>
  <si>
    <t>貸借対照表価格</t>
    <rPh sb="0" eb="2">
      <t>タイシャク</t>
    </rPh>
    <rPh sb="2" eb="5">
      <t>タイショウヒョウ</t>
    </rPh>
    <rPh sb="5" eb="7">
      <t>カカク</t>
    </rPh>
    <phoneticPr fontId="2"/>
  </si>
  <si>
    <t>１資産の部</t>
    <rPh sb="1" eb="3">
      <t>シサン</t>
    </rPh>
    <rPh sb="4" eb="5">
      <t>ブ</t>
    </rPh>
    <phoneticPr fontId="2"/>
  </si>
  <si>
    <t>　　１．流動資産</t>
    <rPh sb="4" eb="6">
      <t>リュウドウ</t>
    </rPh>
    <rPh sb="6" eb="8">
      <t>シサン</t>
    </rPh>
    <phoneticPr fontId="2"/>
  </si>
  <si>
    <t>　　　現金預金</t>
    <phoneticPr fontId="2"/>
  </si>
  <si>
    <t>　　　　現金</t>
    <phoneticPr fontId="2"/>
  </si>
  <si>
    <t>―</t>
  </si>
  <si>
    <t>　　　　普通預金</t>
    <phoneticPr fontId="2"/>
  </si>
  <si>
    <t>本部　百五銀行　No297980</t>
  </si>
  <si>
    <t>運営資金として</t>
    <rPh sb="0" eb="2">
      <t>ウンエイ</t>
    </rPh>
    <rPh sb="2" eb="4">
      <t>シキン</t>
    </rPh>
    <phoneticPr fontId="2"/>
  </si>
  <si>
    <t>本部　ゆうちょ銀行　No00820-6-188161</t>
  </si>
  <si>
    <t>ひよこ保育園　百五銀行　No200710</t>
  </si>
  <si>
    <t>こっこ保育園　百五銀行　No513320</t>
  </si>
  <si>
    <t>ことり保育園　百五銀行617026</t>
  </si>
  <si>
    <t>　　　　事業未収金</t>
    <phoneticPr fontId="2"/>
  </si>
  <si>
    <t>施設利用料・給食代等</t>
    <rPh sb="0" eb="2">
      <t>シセツ</t>
    </rPh>
    <rPh sb="2" eb="5">
      <t>リヨウリョウ</t>
    </rPh>
    <rPh sb="6" eb="8">
      <t>キュウショク</t>
    </rPh>
    <rPh sb="8" eb="9">
      <t>ダイ</t>
    </rPh>
    <rPh sb="9" eb="10">
      <t>トウ</t>
    </rPh>
    <phoneticPr fontId="2"/>
  </si>
  <si>
    <t>　　　　未収補助金</t>
    <phoneticPr fontId="2"/>
  </si>
  <si>
    <t>各市町補助金</t>
    <rPh sb="0" eb="2">
      <t>カクシ</t>
    </rPh>
    <rPh sb="2" eb="3">
      <t>マチ</t>
    </rPh>
    <rPh sb="3" eb="6">
      <t>ホジョキン</t>
    </rPh>
    <phoneticPr fontId="2"/>
  </si>
  <si>
    <t>　　　　立替金</t>
    <phoneticPr fontId="2"/>
  </si>
  <si>
    <t>利用者治療費他</t>
    <rPh sb="0" eb="3">
      <t>リヨウシャ</t>
    </rPh>
    <rPh sb="3" eb="6">
      <t>チリョウヒ</t>
    </rPh>
    <rPh sb="6" eb="7">
      <t>ホカ</t>
    </rPh>
    <phoneticPr fontId="2"/>
  </si>
  <si>
    <t>　　　　前払費用</t>
    <phoneticPr fontId="2"/>
  </si>
  <si>
    <t>火災保険料</t>
    <rPh sb="0" eb="2">
      <t>カサイ</t>
    </rPh>
    <rPh sb="2" eb="5">
      <t>ホケンリョウ</t>
    </rPh>
    <phoneticPr fontId="2"/>
  </si>
  <si>
    <t>　　　　仮払金</t>
    <phoneticPr fontId="2"/>
  </si>
  <si>
    <t>休業職員市町民税等支払</t>
    <rPh sb="0" eb="2">
      <t>キュウギョウ</t>
    </rPh>
    <rPh sb="2" eb="4">
      <t>ショクイン</t>
    </rPh>
    <rPh sb="4" eb="6">
      <t>シチョウ</t>
    </rPh>
    <rPh sb="6" eb="7">
      <t>ミン</t>
    </rPh>
    <rPh sb="7" eb="8">
      <t>ゼイ</t>
    </rPh>
    <rPh sb="8" eb="9">
      <t>トウ</t>
    </rPh>
    <rPh sb="9" eb="11">
      <t>シハラ</t>
    </rPh>
    <phoneticPr fontId="2"/>
  </si>
  <si>
    <t>流動資産合計</t>
  </si>
  <si>
    <t>２．固定資産</t>
    <rPh sb="2" eb="4">
      <t>コテイ</t>
    </rPh>
    <rPh sb="4" eb="6">
      <t>シサン</t>
    </rPh>
    <phoneticPr fontId="2"/>
  </si>
  <si>
    <t>（１）基本財産</t>
    <rPh sb="3" eb="5">
      <t>キホン</t>
    </rPh>
    <rPh sb="5" eb="7">
      <t>ザイサン</t>
    </rPh>
    <phoneticPr fontId="2"/>
  </si>
  <si>
    <t>　　　　土地</t>
    <rPh sb="4" eb="6">
      <t>トチ</t>
    </rPh>
    <phoneticPr fontId="2"/>
  </si>
  <si>
    <t>(保育園事業)三重県四日市市東日野町字城山1611-１</t>
    <phoneticPr fontId="2"/>
  </si>
  <si>
    <t>(保育園事業)四日市市東日野町字道之上986-１</t>
    <phoneticPr fontId="2"/>
  </si>
  <si>
    <t>(保育園事業)三重県四日市市西日野町字八万1551-1他1筆</t>
  </si>
  <si>
    <t>小計</t>
    <rPh sb="0" eb="2">
      <t>ショウケイ</t>
    </rPh>
    <phoneticPr fontId="2"/>
  </si>
  <si>
    <t>　　　　建物</t>
    <phoneticPr fontId="2"/>
  </si>
  <si>
    <t>(保育園事業)三重県四日市市東日野町字城山1611-1</t>
    <phoneticPr fontId="2"/>
  </si>
  <si>
    <t>1996年度</t>
  </si>
  <si>
    <t>1999年度</t>
  </si>
  <si>
    <t>2010年度</t>
  </si>
  <si>
    <t>2016年度</t>
  </si>
  <si>
    <t>(保育園事業)四日市市東日野町字道之上986-1</t>
    <phoneticPr fontId="2"/>
  </si>
  <si>
    <t>2006年度</t>
  </si>
  <si>
    <t>2007年度</t>
  </si>
  <si>
    <t>(保育園事業)三重県四日市市西日野町八幡1551-1</t>
  </si>
  <si>
    <t>2017年度</t>
  </si>
  <si>
    <t>その他(減価償却累計分）</t>
    <rPh sb="2" eb="3">
      <t>タ</t>
    </rPh>
    <rPh sb="4" eb="6">
      <t>ゲンカ</t>
    </rPh>
    <rPh sb="6" eb="8">
      <t>ショウキャク</t>
    </rPh>
    <rPh sb="8" eb="10">
      <t>ルイケイ</t>
    </rPh>
    <rPh sb="10" eb="11">
      <t>ブン</t>
    </rPh>
    <phoneticPr fontId="2"/>
  </si>
  <si>
    <t>基本財産合計</t>
  </si>
  <si>
    <t>（２）その他の固定資産</t>
    <rPh sb="5" eb="6">
      <t>タ</t>
    </rPh>
    <rPh sb="7" eb="9">
      <t>コテイ</t>
    </rPh>
    <rPh sb="9" eb="11">
      <t>シサン</t>
    </rPh>
    <phoneticPr fontId="2"/>
  </si>
  <si>
    <t>2008年度</t>
  </si>
  <si>
    <t>　　　　構築物</t>
    <phoneticPr fontId="2"/>
  </si>
  <si>
    <t>ひよこ保育園　屋外遊具　他14件</t>
  </si>
  <si>
    <t>　　　器具及び備品</t>
    <phoneticPr fontId="2"/>
  </si>
  <si>
    <t>室内すべり台　他101件</t>
  </si>
  <si>
    <t>　　　権利</t>
    <phoneticPr fontId="2"/>
  </si>
  <si>
    <t>電話加入権</t>
  </si>
  <si>
    <t>　　　ソフトウェア</t>
    <phoneticPr fontId="2"/>
  </si>
  <si>
    <t>入金管理ソフト　他2件</t>
  </si>
  <si>
    <t xml:space="preserve"> 　　　水道施設利用権</t>
    <phoneticPr fontId="2"/>
  </si>
  <si>
    <t>ことり保育園　水道施設利用権</t>
  </si>
  <si>
    <t>　　　退職給付引当資産</t>
    <phoneticPr fontId="2"/>
  </si>
  <si>
    <t>　　　修繕積立資産(保育)</t>
    <phoneticPr fontId="2"/>
  </si>
  <si>
    <t>（ひよこ）百五銀行日永支店No577777</t>
  </si>
  <si>
    <t>保育所施設・設備整備積立資産</t>
  </si>
  <si>
    <t>こっこ保育園　百五銀行No577750</t>
  </si>
  <si>
    <t>　　　差入保証金</t>
    <phoneticPr fontId="2"/>
  </si>
  <si>
    <t>その他の固定資産合計</t>
  </si>
  <si>
    <t>固定資産合計</t>
  </si>
  <si>
    <t>資産合計</t>
  </si>
  <si>
    <t>Ⅱ負債の部</t>
    <rPh sb="1" eb="3">
      <t>フサイ</t>
    </rPh>
    <rPh sb="4" eb="5">
      <t>ブ</t>
    </rPh>
    <phoneticPr fontId="2"/>
  </si>
  <si>
    <t>　１．流動負債</t>
    <rPh sb="3" eb="5">
      <t>リュウドウ</t>
    </rPh>
    <rPh sb="5" eb="7">
      <t>フサイ</t>
    </rPh>
    <phoneticPr fontId="2"/>
  </si>
  <si>
    <t>　　　　事業未払金</t>
    <phoneticPr fontId="2"/>
  </si>
  <si>
    <t>社会保険料・水道光熱費・食材費他</t>
    <rPh sb="6" eb="8">
      <t>スイドウ</t>
    </rPh>
    <rPh sb="8" eb="11">
      <t>コウネツヒ</t>
    </rPh>
    <rPh sb="12" eb="14">
      <t>ショクザイ</t>
    </rPh>
    <rPh sb="14" eb="15">
      <t>ヒ</t>
    </rPh>
    <rPh sb="15" eb="16">
      <t>ホカ</t>
    </rPh>
    <phoneticPr fontId="2"/>
  </si>
  <si>
    <t>　１年以内返済予定設備資金借入金</t>
    <phoneticPr fontId="2"/>
  </si>
  <si>
    <t>こっこ・ことり保育園借入金（福祉医療機構）</t>
    <rPh sb="7" eb="10">
      <t>ホイクエン</t>
    </rPh>
    <rPh sb="10" eb="12">
      <t>カリイレ</t>
    </rPh>
    <rPh sb="12" eb="13">
      <t>キン</t>
    </rPh>
    <rPh sb="14" eb="16">
      <t>フクシ</t>
    </rPh>
    <rPh sb="16" eb="18">
      <t>イリョウ</t>
    </rPh>
    <rPh sb="18" eb="20">
      <t>キコウ</t>
    </rPh>
    <phoneticPr fontId="2"/>
  </si>
  <si>
    <t>　　　　預り金</t>
    <phoneticPr fontId="2"/>
  </si>
  <si>
    <t>労務士源泉所得税</t>
    <rPh sb="0" eb="3">
      <t>ロウムシ</t>
    </rPh>
    <rPh sb="3" eb="5">
      <t>ゲンセン</t>
    </rPh>
    <rPh sb="5" eb="8">
      <t>ショトクゼイ</t>
    </rPh>
    <phoneticPr fontId="2"/>
  </si>
  <si>
    <t>　　　　職員預り金</t>
    <phoneticPr fontId="2"/>
  </si>
  <si>
    <t>社会保険料　2月分事業主負担分</t>
    <rPh sb="7" eb="9">
      <t>ガツブン</t>
    </rPh>
    <rPh sb="9" eb="12">
      <t>ジギョウヌシ</t>
    </rPh>
    <rPh sb="12" eb="14">
      <t>フタン</t>
    </rPh>
    <rPh sb="14" eb="15">
      <t>ブン</t>
    </rPh>
    <phoneticPr fontId="2"/>
  </si>
  <si>
    <t>　　　　賞与引当金</t>
    <phoneticPr fontId="2"/>
  </si>
  <si>
    <t>流動負債合計</t>
    <phoneticPr fontId="2"/>
  </si>
  <si>
    <t>　　　　設備資金借入金</t>
    <phoneticPr fontId="2"/>
  </si>
  <si>
    <t>　　　　退職給付引当金</t>
    <phoneticPr fontId="2"/>
  </si>
  <si>
    <t>三重県社会福祉職員共済会退職給付引当金</t>
    <rPh sb="0" eb="3">
      <t>ミエケン</t>
    </rPh>
    <rPh sb="3" eb="5">
      <t>シャカイ</t>
    </rPh>
    <rPh sb="5" eb="7">
      <t>フクシ</t>
    </rPh>
    <rPh sb="7" eb="9">
      <t>ショクイン</t>
    </rPh>
    <rPh sb="9" eb="12">
      <t>キョウサイカイ</t>
    </rPh>
    <rPh sb="12" eb="14">
      <t>タイショク</t>
    </rPh>
    <rPh sb="14" eb="16">
      <t>キュウフ</t>
    </rPh>
    <rPh sb="16" eb="18">
      <t>ヒキアテ</t>
    </rPh>
    <rPh sb="18" eb="19">
      <t>キン</t>
    </rPh>
    <phoneticPr fontId="2"/>
  </si>
  <si>
    <t>固定負債合計</t>
  </si>
  <si>
    <t>負債合計</t>
  </si>
  <si>
    <t>差引純資産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</si>
</sst>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3" fontId="1" fillId="0" borderId="6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3" fontId="1" fillId="0" borderId="9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3" fontId="1" fillId="0" borderId="12" xfId="0" applyNumberFormat="1" applyFont="1" applyBorder="1">
      <alignment vertical="center"/>
    </xf>
    <xf numFmtId="3" fontId="1" fillId="0" borderId="0" xfId="0" applyNumberFormat="1" applyFont="1">
      <alignment vertical="center"/>
    </xf>
    <xf numFmtId="0" fontId="7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7" fillId="0" borderId="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" fontId="1" fillId="0" borderId="16" xfId="0" applyNumberFormat="1" applyFont="1" applyBorder="1">
      <alignment vertical="center"/>
    </xf>
    <xf numFmtId="3" fontId="1" fillId="0" borderId="3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11" xfId="0" applyFont="1" applyBorder="1">
      <alignment vertical="center"/>
    </xf>
    <xf numFmtId="3" fontId="1" fillId="0" borderId="10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0" fontId="7" fillId="0" borderId="1" xfId="0" applyFont="1" applyBorder="1">
      <alignment vertical="center"/>
    </xf>
    <xf numFmtId="3" fontId="1" fillId="0" borderId="4" xfId="0" applyNumberFormat="1" applyFont="1" applyBorder="1">
      <alignment vertical="center"/>
    </xf>
    <xf numFmtId="3" fontId="1" fillId="0" borderId="17" xfId="0" applyNumberFormat="1" applyFont="1" applyBorder="1">
      <alignment vertical="center"/>
    </xf>
    <xf numFmtId="3" fontId="1" fillId="0" borderId="13" xfId="0" applyNumberFormat="1" applyFont="1" applyBorder="1">
      <alignment vertical="center"/>
    </xf>
    <xf numFmtId="3" fontId="1" fillId="0" borderId="14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7" fillId="0" borderId="2" xfId="0" applyFont="1" applyBorder="1">
      <alignment vertical="center"/>
    </xf>
    <xf numFmtId="3" fontId="1" fillId="0" borderId="19" xfId="0" applyNumberFormat="1" applyFont="1" applyBorder="1">
      <alignment vertical="center"/>
    </xf>
    <xf numFmtId="3" fontId="6" fillId="0" borderId="19" xfId="0" applyNumberFormat="1" applyFont="1" applyBorder="1">
      <alignment vertical="center"/>
    </xf>
    <xf numFmtId="0" fontId="7" fillId="0" borderId="17" xfId="0" applyFont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3" fontId="6" fillId="0" borderId="3" xfId="0" applyNumberFormat="1" applyFont="1" applyBorder="1">
      <alignment vertical="center"/>
    </xf>
    <xf numFmtId="0" fontId="1" fillId="0" borderId="20" xfId="0" applyFont="1" applyBorder="1">
      <alignment vertical="center"/>
    </xf>
    <xf numFmtId="0" fontId="7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3" fontId="1" fillId="0" borderId="2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A7BA-C5F9-4291-AC2F-7B8D29D8C67A}">
  <dimension ref="A1:J80"/>
  <sheetViews>
    <sheetView tabSelected="1" topLeftCell="A70" workbookViewId="0">
      <selection activeCell="I2" sqref="I2"/>
    </sheetView>
  </sheetViews>
  <sheetFormatPr defaultRowHeight="18.75" x14ac:dyDescent="0.4"/>
  <cols>
    <col min="1" max="1" width="25.5" style="1" customWidth="1"/>
    <col min="2" max="2" width="43.375" style="1" bestFit="1" customWidth="1"/>
    <col min="3" max="3" width="8" style="1" bestFit="1" customWidth="1"/>
    <col min="4" max="4" width="12.25" style="1" bestFit="1" customWidth="1"/>
    <col min="5" max="5" width="15.625" style="1" customWidth="1"/>
    <col min="6" max="6" width="12" style="1" bestFit="1" customWidth="1"/>
    <col min="7" max="7" width="13.125" style="1" bestFit="1" customWidth="1"/>
    <col min="8" max="8" width="11.625" style="1" bestFit="1" customWidth="1"/>
    <col min="9" max="16384" width="9" style="1"/>
  </cols>
  <sheetData>
    <row r="1" spans="1:8" x14ac:dyDescent="0.4">
      <c r="G1" s="1" t="s">
        <v>0</v>
      </c>
    </row>
    <row r="2" spans="1:8" ht="28.5" x14ac:dyDescent="0.4">
      <c r="A2" s="60" t="s">
        <v>1</v>
      </c>
      <c r="B2" s="60"/>
      <c r="C2" s="60"/>
      <c r="D2" s="60"/>
      <c r="E2" s="60"/>
      <c r="F2" s="60"/>
      <c r="G2" s="60"/>
    </row>
    <row r="3" spans="1:8" x14ac:dyDescent="0.4">
      <c r="A3" s="61" t="s">
        <v>2</v>
      </c>
      <c r="B3" s="61"/>
      <c r="C3" s="61"/>
      <c r="D3" s="61"/>
      <c r="E3" s="61"/>
      <c r="F3" s="61"/>
      <c r="G3" s="61"/>
    </row>
    <row r="4" spans="1:8" ht="19.5" x14ac:dyDescent="0.4">
      <c r="C4" s="2"/>
      <c r="D4" s="2"/>
      <c r="E4" s="3" t="s">
        <v>3</v>
      </c>
      <c r="F4" s="2"/>
      <c r="G4" s="2"/>
    </row>
    <row r="5" spans="1:8" ht="19.5" x14ac:dyDescent="0.4">
      <c r="C5" s="2"/>
      <c r="D5" s="2"/>
      <c r="E5" s="3"/>
      <c r="F5" s="2"/>
      <c r="G5" s="2"/>
    </row>
    <row r="6" spans="1:8" x14ac:dyDescent="0.4">
      <c r="A6" s="1" t="s">
        <v>4</v>
      </c>
      <c r="B6" s="1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8" ht="19.5" x14ac:dyDescent="0.4">
      <c r="A7" s="5" t="s">
        <v>11</v>
      </c>
      <c r="B7" s="6"/>
      <c r="C7" s="6"/>
      <c r="D7" s="6"/>
      <c r="E7" s="7"/>
      <c r="F7" s="6"/>
      <c r="G7" s="8"/>
    </row>
    <row r="8" spans="1:8" x14ac:dyDescent="0.4">
      <c r="A8" s="9" t="s">
        <v>12</v>
      </c>
      <c r="B8" s="6"/>
      <c r="C8" s="6"/>
      <c r="D8" s="6"/>
      <c r="E8" s="6"/>
      <c r="F8" s="6"/>
      <c r="G8" s="8"/>
    </row>
    <row r="9" spans="1:8" x14ac:dyDescent="0.4">
      <c r="A9" s="10" t="s">
        <v>13</v>
      </c>
      <c r="B9" s="10"/>
      <c r="C9" s="11"/>
      <c r="D9" s="11"/>
      <c r="E9" s="10"/>
      <c r="F9" s="12"/>
      <c r="G9" s="13">
        <f>G10+G11</f>
        <v>86433313</v>
      </c>
    </row>
    <row r="10" spans="1:8" x14ac:dyDescent="0.4">
      <c r="A10" s="14" t="s">
        <v>14</v>
      </c>
      <c r="B10" s="14"/>
      <c r="C10" s="15" t="s">
        <v>15</v>
      </c>
      <c r="D10" s="15"/>
      <c r="E10" s="14" t="s">
        <v>15</v>
      </c>
      <c r="F10" s="16" t="s">
        <v>15</v>
      </c>
      <c r="G10" s="17">
        <v>30314</v>
      </c>
    </row>
    <row r="11" spans="1:8" ht="21" customHeight="1" x14ac:dyDescent="0.4">
      <c r="A11" s="18" t="s">
        <v>16</v>
      </c>
      <c r="B11" s="18"/>
      <c r="C11" s="19" t="s">
        <v>15</v>
      </c>
      <c r="D11" s="19"/>
      <c r="E11" s="18" t="s">
        <v>15</v>
      </c>
      <c r="F11" s="20" t="s">
        <v>15</v>
      </c>
      <c r="G11" s="21">
        <f>SUM(G12:G16)</f>
        <v>86402999</v>
      </c>
      <c r="H11" s="22"/>
    </row>
    <row r="12" spans="1:8" x14ac:dyDescent="0.4">
      <c r="A12" s="18"/>
      <c r="B12" s="23" t="s">
        <v>17</v>
      </c>
      <c r="C12" s="24"/>
      <c r="D12" s="25" t="s">
        <v>18</v>
      </c>
      <c r="E12" s="14" t="s">
        <v>15</v>
      </c>
      <c r="F12" s="16" t="s">
        <v>15</v>
      </c>
      <c r="G12" s="17">
        <v>11655109</v>
      </c>
    </row>
    <row r="13" spans="1:8" x14ac:dyDescent="0.4">
      <c r="A13" s="18"/>
      <c r="B13" s="23" t="s">
        <v>19</v>
      </c>
      <c r="C13" s="24"/>
      <c r="D13" s="25" t="s">
        <v>18</v>
      </c>
      <c r="E13" s="14" t="s">
        <v>15</v>
      </c>
      <c r="F13" s="16" t="s">
        <v>15</v>
      </c>
      <c r="G13" s="17">
        <v>227058</v>
      </c>
    </row>
    <row r="14" spans="1:8" x14ac:dyDescent="0.4">
      <c r="A14" s="18"/>
      <c r="B14" s="23" t="s">
        <v>20</v>
      </c>
      <c r="C14" s="24"/>
      <c r="D14" s="25" t="s">
        <v>18</v>
      </c>
      <c r="E14" s="14" t="s">
        <v>15</v>
      </c>
      <c r="F14" s="16" t="s">
        <v>15</v>
      </c>
      <c r="G14" s="17">
        <v>31777700</v>
      </c>
    </row>
    <row r="15" spans="1:8" x14ac:dyDescent="0.4">
      <c r="A15" s="18"/>
      <c r="B15" s="23" t="s">
        <v>21</v>
      </c>
      <c r="C15" s="24"/>
      <c r="D15" s="25" t="s">
        <v>18</v>
      </c>
      <c r="E15" s="14" t="s">
        <v>15</v>
      </c>
      <c r="F15" s="16" t="s">
        <v>15</v>
      </c>
      <c r="G15" s="17">
        <v>31081152</v>
      </c>
    </row>
    <row r="16" spans="1:8" x14ac:dyDescent="0.4">
      <c r="A16" s="18"/>
      <c r="B16" s="23" t="s">
        <v>22</v>
      </c>
      <c r="C16" s="24"/>
      <c r="D16" s="25" t="s">
        <v>18</v>
      </c>
      <c r="E16" s="14" t="s">
        <v>15</v>
      </c>
      <c r="F16" s="16" t="s">
        <v>15</v>
      </c>
      <c r="G16" s="17">
        <v>11661980</v>
      </c>
    </row>
    <row r="17" spans="1:10" x14ac:dyDescent="0.4">
      <c r="A17" s="18"/>
      <c r="B17" s="18"/>
      <c r="C17" s="19" t="s">
        <v>15</v>
      </c>
      <c r="D17" s="19"/>
      <c r="E17" s="18" t="s">
        <v>15</v>
      </c>
      <c r="F17" s="20" t="s">
        <v>15</v>
      </c>
      <c r="G17" s="20">
        <v>0</v>
      </c>
    </row>
    <row r="18" spans="1:10" x14ac:dyDescent="0.4">
      <c r="A18" s="14" t="s">
        <v>23</v>
      </c>
      <c r="B18" s="14" t="s">
        <v>24</v>
      </c>
      <c r="C18" s="15" t="s">
        <v>15</v>
      </c>
      <c r="D18" s="15"/>
      <c r="E18" s="14" t="s">
        <v>15</v>
      </c>
      <c r="F18" s="16" t="s">
        <v>15</v>
      </c>
      <c r="G18" s="17">
        <v>6231049</v>
      </c>
      <c r="J18" s="22"/>
    </row>
    <row r="19" spans="1:10" x14ac:dyDescent="0.4">
      <c r="A19" s="14" t="s">
        <v>25</v>
      </c>
      <c r="B19" s="14" t="s">
        <v>26</v>
      </c>
      <c r="C19" s="15" t="s">
        <v>15</v>
      </c>
      <c r="D19" s="15"/>
      <c r="E19" s="14" t="s">
        <v>15</v>
      </c>
      <c r="F19" s="16" t="s">
        <v>15</v>
      </c>
      <c r="G19" s="17">
        <v>9650584</v>
      </c>
      <c r="J19" s="22"/>
    </row>
    <row r="20" spans="1:10" x14ac:dyDescent="0.4">
      <c r="A20" s="14" t="s">
        <v>27</v>
      </c>
      <c r="B20" s="14" t="s">
        <v>28</v>
      </c>
      <c r="C20" s="15" t="s">
        <v>15</v>
      </c>
      <c r="D20" s="15"/>
      <c r="E20" s="14" t="s">
        <v>15</v>
      </c>
      <c r="F20" s="16" t="s">
        <v>15</v>
      </c>
      <c r="G20" s="17">
        <v>42264</v>
      </c>
      <c r="J20" s="22"/>
    </row>
    <row r="21" spans="1:10" x14ac:dyDescent="0.4">
      <c r="A21" s="14" t="s">
        <v>29</v>
      </c>
      <c r="B21" s="14" t="s">
        <v>30</v>
      </c>
      <c r="C21" s="15" t="s">
        <v>15</v>
      </c>
      <c r="D21" s="15"/>
      <c r="E21" s="14" t="s">
        <v>15</v>
      </c>
      <c r="F21" s="16" t="s">
        <v>15</v>
      </c>
      <c r="G21" s="17">
        <v>734510</v>
      </c>
    </row>
    <row r="22" spans="1:10" x14ac:dyDescent="0.4">
      <c r="A22" s="18" t="s">
        <v>31</v>
      </c>
      <c r="B22" s="26" t="s">
        <v>32</v>
      </c>
      <c r="C22" s="27" t="s">
        <v>15</v>
      </c>
      <c r="D22" s="27"/>
      <c r="E22" s="26" t="s">
        <v>15</v>
      </c>
      <c r="F22" s="28" t="s">
        <v>15</v>
      </c>
      <c r="G22" s="29">
        <v>35143</v>
      </c>
    </row>
    <row r="23" spans="1:10" x14ac:dyDescent="0.4">
      <c r="A23" s="9" t="s">
        <v>33</v>
      </c>
      <c r="B23" s="6"/>
      <c r="C23" s="6"/>
      <c r="D23" s="6"/>
      <c r="E23" s="6"/>
      <c r="F23" s="6"/>
      <c r="G23" s="30">
        <f>SUM(G18:G22)+G9</f>
        <v>103126863</v>
      </c>
    </row>
    <row r="24" spans="1:10" x14ac:dyDescent="0.4">
      <c r="A24" s="9" t="s">
        <v>34</v>
      </c>
      <c r="B24" s="6"/>
      <c r="C24" s="6"/>
      <c r="D24" s="6"/>
      <c r="E24" s="6"/>
      <c r="F24" s="6"/>
      <c r="G24" s="30"/>
    </row>
    <row r="25" spans="1:10" x14ac:dyDescent="0.4">
      <c r="A25" s="11" t="s">
        <v>35</v>
      </c>
      <c r="B25" s="31"/>
      <c r="C25" s="31"/>
      <c r="D25" s="31"/>
      <c r="E25" s="31"/>
      <c r="F25" s="31"/>
      <c r="G25" s="13"/>
    </row>
    <row r="26" spans="1:10" x14ac:dyDescent="0.4">
      <c r="A26" s="10" t="s">
        <v>36</v>
      </c>
      <c r="B26" s="32" t="s">
        <v>37</v>
      </c>
      <c r="C26" s="11" t="s">
        <v>15</v>
      </c>
      <c r="D26" s="10"/>
      <c r="E26" s="12" t="s">
        <v>15</v>
      </c>
      <c r="F26" s="10" t="s">
        <v>15</v>
      </c>
      <c r="G26" s="13">
        <v>53198318</v>
      </c>
    </row>
    <row r="27" spans="1:10" x14ac:dyDescent="0.4">
      <c r="A27" s="18"/>
      <c r="B27" s="23" t="s">
        <v>38</v>
      </c>
      <c r="C27" s="15" t="s">
        <v>15</v>
      </c>
      <c r="D27" s="14"/>
      <c r="E27" s="16" t="s">
        <v>15</v>
      </c>
      <c r="F27" s="14" t="s">
        <v>15</v>
      </c>
      <c r="G27" s="17">
        <v>42398000</v>
      </c>
    </row>
    <row r="28" spans="1:10" x14ac:dyDescent="0.4">
      <c r="A28" s="18"/>
      <c r="B28" s="23" t="s">
        <v>38</v>
      </c>
      <c r="C28" s="15" t="s">
        <v>15</v>
      </c>
      <c r="D28" s="14"/>
      <c r="E28" s="16" t="s">
        <v>15</v>
      </c>
      <c r="F28" s="14" t="s">
        <v>15</v>
      </c>
      <c r="G28" s="17">
        <v>12522000</v>
      </c>
    </row>
    <row r="29" spans="1:10" x14ac:dyDescent="0.4">
      <c r="A29" s="18"/>
      <c r="B29" s="33" t="s">
        <v>39</v>
      </c>
      <c r="C29" s="27" t="s">
        <v>15</v>
      </c>
      <c r="D29" s="26"/>
      <c r="E29" s="28" t="s">
        <v>15</v>
      </c>
      <c r="F29" s="26" t="s">
        <v>15</v>
      </c>
      <c r="G29" s="21">
        <v>66595098</v>
      </c>
    </row>
    <row r="30" spans="1:10" x14ac:dyDescent="0.4">
      <c r="A30" s="26"/>
      <c r="B30" s="34"/>
      <c r="C30" s="35"/>
      <c r="D30" s="35" t="s">
        <v>40</v>
      </c>
      <c r="E30" s="35"/>
      <c r="F30" s="35"/>
      <c r="G30" s="30">
        <f>SUM(G26:G29)</f>
        <v>174713416</v>
      </c>
    </row>
    <row r="31" spans="1:10" x14ac:dyDescent="0.4">
      <c r="A31" s="18" t="s">
        <v>41</v>
      </c>
      <c r="B31" s="36" t="s">
        <v>42</v>
      </c>
      <c r="C31" s="36" t="s">
        <v>43</v>
      </c>
      <c r="D31" s="19"/>
      <c r="E31" s="37">
        <v>217822640</v>
      </c>
      <c r="F31" s="21">
        <v>99665520</v>
      </c>
      <c r="G31" s="21">
        <v>118157120</v>
      </c>
    </row>
    <row r="32" spans="1:10" x14ac:dyDescent="0.4">
      <c r="A32" s="18"/>
      <c r="B32" s="25" t="s">
        <v>42</v>
      </c>
      <c r="C32" s="25" t="s">
        <v>44</v>
      </c>
      <c r="D32" s="15"/>
      <c r="E32" s="38">
        <v>3150000</v>
      </c>
      <c r="F32" s="17">
        <v>1698156</v>
      </c>
      <c r="G32" s="17">
        <v>1451844</v>
      </c>
    </row>
    <row r="33" spans="1:7" x14ac:dyDescent="0.4">
      <c r="A33" s="18"/>
      <c r="B33" s="25" t="s">
        <v>42</v>
      </c>
      <c r="C33" s="25" t="s">
        <v>44</v>
      </c>
      <c r="D33" s="15"/>
      <c r="E33" s="38">
        <v>2280600</v>
      </c>
      <c r="F33" s="17">
        <v>1196350</v>
      </c>
      <c r="G33" s="17">
        <v>1084250</v>
      </c>
    </row>
    <row r="34" spans="1:7" x14ac:dyDescent="0.4">
      <c r="A34" s="18"/>
      <c r="B34" s="25" t="s">
        <v>42</v>
      </c>
      <c r="C34" s="25" t="s">
        <v>44</v>
      </c>
      <c r="D34" s="15"/>
      <c r="E34" s="38">
        <v>157500</v>
      </c>
      <c r="F34" s="17">
        <v>82612</v>
      </c>
      <c r="G34" s="17">
        <v>74888</v>
      </c>
    </row>
    <row r="35" spans="1:7" x14ac:dyDescent="0.4">
      <c r="A35" s="18"/>
      <c r="B35" s="25" t="s">
        <v>42</v>
      </c>
      <c r="C35" s="25" t="s">
        <v>45</v>
      </c>
      <c r="D35" s="15"/>
      <c r="E35" s="38">
        <v>6015450</v>
      </c>
      <c r="F35" s="17">
        <v>1961102</v>
      </c>
      <c r="G35" s="17">
        <v>4054348</v>
      </c>
    </row>
    <row r="36" spans="1:7" x14ac:dyDescent="0.4">
      <c r="A36" s="18"/>
      <c r="B36" s="25" t="s">
        <v>42</v>
      </c>
      <c r="C36" s="25" t="s">
        <v>46</v>
      </c>
      <c r="D36" s="15"/>
      <c r="E36" s="38">
        <v>837780</v>
      </c>
      <c r="F36" s="17">
        <v>93551</v>
      </c>
      <c r="G36" s="17">
        <v>744229</v>
      </c>
    </row>
    <row r="37" spans="1:7" x14ac:dyDescent="0.4">
      <c r="A37" s="18"/>
      <c r="B37" s="25" t="s">
        <v>47</v>
      </c>
      <c r="C37" s="25" t="s">
        <v>48</v>
      </c>
      <c r="D37" s="15"/>
      <c r="E37" s="38">
        <v>205905000</v>
      </c>
      <c r="F37" s="17">
        <v>47731404</v>
      </c>
      <c r="G37" s="17">
        <v>158173596</v>
      </c>
    </row>
    <row r="38" spans="1:7" x14ac:dyDescent="0.4">
      <c r="A38" s="18"/>
      <c r="B38" s="25" t="s">
        <v>47</v>
      </c>
      <c r="C38" s="25" t="s">
        <v>49</v>
      </c>
      <c r="D38" s="15"/>
      <c r="E38" s="38">
        <v>4725000</v>
      </c>
      <c r="F38" s="17">
        <v>1116098</v>
      </c>
      <c r="G38" s="17">
        <v>3608902</v>
      </c>
    </row>
    <row r="39" spans="1:7" x14ac:dyDescent="0.4">
      <c r="A39" s="18"/>
      <c r="B39" s="25" t="s">
        <v>50</v>
      </c>
      <c r="C39" s="25" t="s">
        <v>51</v>
      </c>
      <c r="D39" s="15"/>
      <c r="E39" s="38">
        <v>254650431</v>
      </c>
      <c r="F39" s="17">
        <v>10804875</v>
      </c>
      <c r="G39" s="17">
        <v>243845556</v>
      </c>
    </row>
    <row r="40" spans="1:7" x14ac:dyDescent="0.4">
      <c r="A40" s="18"/>
      <c r="B40" s="34" t="s">
        <v>52</v>
      </c>
      <c r="C40" s="34"/>
      <c r="D40" s="27"/>
      <c r="E40" s="26"/>
      <c r="F40" s="28"/>
      <c r="G40" s="29">
        <v>-21561292</v>
      </c>
    </row>
    <row r="41" spans="1:7" x14ac:dyDescent="0.4">
      <c r="A41" s="9"/>
      <c r="B41" s="39"/>
      <c r="C41" s="6" t="s">
        <v>40</v>
      </c>
      <c r="D41" s="6"/>
      <c r="E41" s="6"/>
      <c r="F41" s="6"/>
      <c r="G41" s="30">
        <f>SUM(G31:G40)</f>
        <v>509633441</v>
      </c>
    </row>
    <row r="42" spans="1:7" x14ac:dyDescent="0.4">
      <c r="A42" s="9" t="s">
        <v>53</v>
      </c>
      <c r="B42" s="6"/>
      <c r="C42" s="6"/>
      <c r="D42" s="6"/>
      <c r="E42" s="6"/>
      <c r="F42" s="6"/>
      <c r="G42" s="30">
        <f>G30+G41</f>
        <v>684346857</v>
      </c>
    </row>
    <row r="43" spans="1:7" x14ac:dyDescent="0.4">
      <c r="A43" s="9" t="s">
        <v>54</v>
      </c>
      <c r="B43" s="6"/>
      <c r="C43" s="6"/>
      <c r="D43" s="6"/>
      <c r="E43" s="6"/>
      <c r="F43" s="6"/>
      <c r="G43" s="30"/>
    </row>
    <row r="44" spans="1:7" x14ac:dyDescent="0.4">
      <c r="A44" s="10" t="s">
        <v>41</v>
      </c>
      <c r="B44" s="11"/>
      <c r="C44" s="32" t="s">
        <v>15</v>
      </c>
      <c r="D44" s="31"/>
      <c r="E44" s="40">
        <v>1491000</v>
      </c>
      <c r="F44" s="41">
        <v>1176046</v>
      </c>
      <c r="G44" s="40">
        <f>SUM(G45:G47)</f>
        <v>314954</v>
      </c>
    </row>
    <row r="45" spans="1:7" x14ac:dyDescent="0.4">
      <c r="A45" s="18"/>
      <c r="B45" s="25" t="s">
        <v>47</v>
      </c>
      <c r="C45" s="23" t="s">
        <v>55</v>
      </c>
      <c r="D45" s="24"/>
      <c r="E45" s="38">
        <v>840000</v>
      </c>
      <c r="F45" s="42">
        <v>597883</v>
      </c>
      <c r="G45" s="38">
        <v>242117</v>
      </c>
    </row>
    <row r="46" spans="1:7" x14ac:dyDescent="0.4">
      <c r="A46" s="18"/>
      <c r="B46" s="25" t="s">
        <v>47</v>
      </c>
      <c r="C46" s="23" t="s">
        <v>55</v>
      </c>
      <c r="D46" s="24"/>
      <c r="E46" s="38">
        <v>651000</v>
      </c>
      <c r="F46" s="42">
        <v>463356</v>
      </c>
      <c r="G46" s="38">
        <v>187644</v>
      </c>
    </row>
    <row r="47" spans="1:7" x14ac:dyDescent="0.4">
      <c r="A47" s="26"/>
      <c r="B47" s="34" t="s">
        <v>52</v>
      </c>
      <c r="C47" s="26"/>
      <c r="D47" s="35"/>
      <c r="E47" s="26"/>
      <c r="F47" s="35"/>
      <c r="G47" s="43">
        <v>-114807</v>
      </c>
    </row>
    <row r="48" spans="1:7" x14ac:dyDescent="0.4">
      <c r="A48" s="18" t="s">
        <v>56</v>
      </c>
      <c r="B48" s="36"/>
      <c r="C48" s="18" t="s">
        <v>15</v>
      </c>
      <c r="E48" s="37">
        <v>35610114</v>
      </c>
      <c r="F48" s="22">
        <v>13456031</v>
      </c>
      <c r="G48" s="37">
        <f>SUM(G49:G50)</f>
        <v>22154083</v>
      </c>
    </row>
    <row r="49" spans="1:7" x14ac:dyDescent="0.4">
      <c r="A49" s="18"/>
      <c r="B49" s="25" t="s">
        <v>57</v>
      </c>
      <c r="C49" s="14" t="s">
        <v>15</v>
      </c>
      <c r="D49" s="24"/>
      <c r="E49" s="38">
        <v>35610114</v>
      </c>
      <c r="F49" s="42">
        <v>13456031</v>
      </c>
      <c r="G49" s="38">
        <v>24565788</v>
      </c>
    </row>
    <row r="50" spans="1:7" x14ac:dyDescent="0.4">
      <c r="A50" s="18"/>
      <c r="B50" s="36" t="s">
        <v>52</v>
      </c>
      <c r="C50" s="26"/>
      <c r="D50" s="35"/>
      <c r="E50" s="26"/>
      <c r="F50" s="35"/>
      <c r="G50" s="43">
        <v>-2411705</v>
      </c>
    </row>
    <row r="51" spans="1:7" x14ac:dyDescent="0.4">
      <c r="A51" s="10" t="s">
        <v>58</v>
      </c>
      <c r="B51" s="32"/>
      <c r="C51" s="10" t="s">
        <v>15</v>
      </c>
      <c r="D51" s="31"/>
      <c r="E51" s="40">
        <v>46519547</v>
      </c>
      <c r="F51" s="41">
        <v>28629663</v>
      </c>
      <c r="G51" s="40">
        <f>SUM(G52:G53)</f>
        <v>17889884</v>
      </c>
    </row>
    <row r="52" spans="1:7" x14ac:dyDescent="0.4">
      <c r="A52" s="18"/>
      <c r="B52" s="23" t="s">
        <v>59</v>
      </c>
      <c r="C52" s="14" t="s">
        <v>15</v>
      </c>
      <c r="D52" s="24"/>
      <c r="E52" s="38">
        <v>46519547</v>
      </c>
      <c r="F52" s="42">
        <v>28629663</v>
      </c>
      <c r="G52" s="38">
        <v>20249217</v>
      </c>
    </row>
    <row r="53" spans="1:7" x14ac:dyDescent="0.4">
      <c r="A53" s="26"/>
      <c r="B53" s="33" t="s">
        <v>52</v>
      </c>
      <c r="C53" s="26"/>
      <c r="D53" s="35"/>
      <c r="E53" s="26"/>
      <c r="F53" s="35"/>
      <c r="G53" s="44">
        <v>-2359333</v>
      </c>
    </row>
    <row r="54" spans="1:7" x14ac:dyDescent="0.4">
      <c r="A54" s="45" t="s">
        <v>60</v>
      </c>
      <c r="B54" s="46" t="s">
        <v>61</v>
      </c>
      <c r="C54" s="45" t="s">
        <v>15</v>
      </c>
      <c r="D54" s="6"/>
      <c r="E54" s="47">
        <v>55000</v>
      </c>
      <c r="F54" s="6">
        <v>0</v>
      </c>
      <c r="G54" s="48">
        <v>55000</v>
      </c>
    </row>
    <row r="55" spans="1:7" x14ac:dyDescent="0.4">
      <c r="A55" s="10" t="s">
        <v>62</v>
      </c>
      <c r="B55" s="49"/>
      <c r="C55" s="10" t="s">
        <v>15</v>
      </c>
      <c r="D55" s="31"/>
      <c r="E55" s="40">
        <v>879120</v>
      </c>
      <c r="F55" s="41">
        <v>399960</v>
      </c>
      <c r="G55" s="50">
        <f>SUM(G56:G57)</f>
        <v>479160</v>
      </c>
    </row>
    <row r="56" spans="1:7" x14ac:dyDescent="0.4">
      <c r="A56" s="18"/>
      <c r="B56" s="25" t="s">
        <v>63</v>
      </c>
      <c r="C56" s="14" t="s">
        <v>15</v>
      </c>
      <c r="D56" s="24"/>
      <c r="E56" s="38">
        <v>879120</v>
      </c>
      <c r="F56" s="42">
        <v>224136</v>
      </c>
      <c r="G56" s="51">
        <v>654984</v>
      </c>
    </row>
    <row r="57" spans="1:7" x14ac:dyDescent="0.4">
      <c r="A57" s="26"/>
      <c r="B57" s="52" t="s">
        <v>52</v>
      </c>
      <c r="C57" s="26"/>
      <c r="D57" s="35"/>
      <c r="E57" s="26"/>
      <c r="F57" s="35"/>
      <c r="G57" s="44">
        <v>-175824</v>
      </c>
    </row>
    <row r="58" spans="1:7" x14ac:dyDescent="0.4">
      <c r="A58" s="10" t="s">
        <v>64</v>
      </c>
      <c r="B58" s="49"/>
      <c r="C58" s="10" t="s">
        <v>15</v>
      </c>
      <c r="D58" s="31"/>
      <c r="E58" s="40">
        <v>540000</v>
      </c>
      <c r="F58" s="41">
        <v>72000</v>
      </c>
      <c r="G58" s="50">
        <f>SUM(G59:G60)</f>
        <v>468000</v>
      </c>
    </row>
    <row r="59" spans="1:7" x14ac:dyDescent="0.4">
      <c r="A59" s="18"/>
      <c r="B59" s="25" t="s">
        <v>65</v>
      </c>
      <c r="C59" s="14" t="s">
        <v>15</v>
      </c>
      <c r="D59" s="24"/>
      <c r="E59" s="38">
        <v>540000</v>
      </c>
      <c r="F59" s="42">
        <v>36000</v>
      </c>
      <c r="G59" s="51">
        <v>504000</v>
      </c>
    </row>
    <row r="60" spans="1:7" x14ac:dyDescent="0.4">
      <c r="A60" s="26"/>
      <c r="B60" s="25" t="s">
        <v>52</v>
      </c>
      <c r="C60" s="14"/>
      <c r="D60" s="24"/>
      <c r="E60" s="14"/>
      <c r="F60" s="24"/>
      <c r="G60" s="51">
        <v>-36000</v>
      </c>
    </row>
    <row r="61" spans="1:7" x14ac:dyDescent="0.4">
      <c r="A61" s="45" t="s">
        <v>66</v>
      </c>
      <c r="B61" s="52"/>
      <c r="C61" s="26" t="s">
        <v>15</v>
      </c>
      <c r="D61" s="35"/>
      <c r="E61" s="26" t="s">
        <v>15</v>
      </c>
      <c r="F61" s="35" t="s">
        <v>15</v>
      </c>
      <c r="G61" s="44">
        <v>23183418</v>
      </c>
    </row>
    <row r="62" spans="1:7" x14ac:dyDescent="0.4">
      <c r="A62" s="45" t="s">
        <v>67</v>
      </c>
      <c r="B62" s="46" t="s">
        <v>68</v>
      </c>
      <c r="C62" s="45" t="s">
        <v>15</v>
      </c>
      <c r="D62" s="6"/>
      <c r="E62" s="45" t="s">
        <v>15</v>
      </c>
      <c r="F62" s="6" t="s">
        <v>15</v>
      </c>
      <c r="G62" s="48">
        <v>7000000</v>
      </c>
    </row>
    <row r="63" spans="1:7" x14ac:dyDescent="0.4">
      <c r="A63" s="53" t="s">
        <v>69</v>
      </c>
      <c r="B63" s="46" t="s">
        <v>70</v>
      </c>
      <c r="C63" s="45" t="s">
        <v>15</v>
      </c>
      <c r="D63" s="6"/>
      <c r="E63" s="45" t="s">
        <v>15</v>
      </c>
      <c r="F63" s="6" t="s">
        <v>15</v>
      </c>
      <c r="G63" s="48">
        <v>21000000</v>
      </c>
    </row>
    <row r="64" spans="1:7" x14ac:dyDescent="0.4">
      <c r="A64" s="26" t="s">
        <v>71</v>
      </c>
      <c r="B64" s="52"/>
      <c r="C64" s="26" t="s">
        <v>15</v>
      </c>
      <c r="D64" s="35"/>
      <c r="E64" s="26" t="s">
        <v>15</v>
      </c>
      <c r="F64" s="35" t="s">
        <v>15</v>
      </c>
      <c r="G64" s="44">
        <v>331840</v>
      </c>
    </row>
    <row r="65" spans="1:10" x14ac:dyDescent="0.4">
      <c r="A65" s="9" t="s">
        <v>72</v>
      </c>
      <c r="B65" s="46"/>
      <c r="C65" s="6"/>
      <c r="D65" s="6"/>
      <c r="E65" s="6"/>
      <c r="F65" s="6"/>
      <c r="G65" s="54">
        <f>G44+G48+G51+G54+G55+G58+G61+G62+G63+G64</f>
        <v>92876339</v>
      </c>
    </row>
    <row r="66" spans="1:10" x14ac:dyDescent="0.4">
      <c r="A66" s="9" t="s">
        <v>73</v>
      </c>
      <c r="B66" s="46"/>
      <c r="C66" s="6"/>
      <c r="D66" s="6"/>
      <c r="E66" s="6"/>
      <c r="F66" s="6"/>
      <c r="G66" s="54">
        <f>G42+G65</f>
        <v>777223196</v>
      </c>
    </row>
    <row r="67" spans="1:10" x14ac:dyDescent="0.4">
      <c r="A67" s="9" t="s">
        <v>74</v>
      </c>
      <c r="B67" s="46"/>
      <c r="C67" s="6"/>
      <c r="D67" s="6"/>
      <c r="E67" s="6"/>
      <c r="F67" s="6"/>
      <c r="G67" s="54">
        <f>G66+G23</f>
        <v>880350059</v>
      </c>
    </row>
    <row r="68" spans="1:10" x14ac:dyDescent="0.4">
      <c r="A68" s="9" t="s">
        <v>75</v>
      </c>
      <c r="B68" s="46"/>
      <c r="C68" s="6"/>
      <c r="D68" s="6"/>
      <c r="E68" s="6"/>
      <c r="F68" s="6"/>
      <c r="G68" s="54"/>
    </row>
    <row r="69" spans="1:10" x14ac:dyDescent="0.4">
      <c r="A69" s="9" t="s">
        <v>76</v>
      </c>
      <c r="B69" s="46"/>
      <c r="C69" s="6"/>
      <c r="D69" s="6"/>
      <c r="E69" s="6"/>
      <c r="F69" s="6"/>
      <c r="G69" s="54"/>
    </row>
    <row r="70" spans="1:10" x14ac:dyDescent="0.4">
      <c r="A70" s="10" t="s">
        <v>77</v>
      </c>
      <c r="B70" s="32" t="s">
        <v>78</v>
      </c>
      <c r="C70" s="11" t="s">
        <v>15</v>
      </c>
      <c r="D70" s="11"/>
      <c r="E70" s="10" t="s">
        <v>15</v>
      </c>
      <c r="F70" s="12" t="s">
        <v>15</v>
      </c>
      <c r="G70" s="13">
        <v>8208855</v>
      </c>
      <c r="J70" s="22"/>
    </row>
    <row r="71" spans="1:10" x14ac:dyDescent="0.4">
      <c r="A71" s="23" t="s">
        <v>79</v>
      </c>
      <c r="B71" s="23" t="s">
        <v>80</v>
      </c>
      <c r="C71" s="15" t="s">
        <v>15</v>
      </c>
      <c r="D71" s="15"/>
      <c r="E71" s="14" t="s">
        <v>15</v>
      </c>
      <c r="F71" s="16" t="s">
        <v>15</v>
      </c>
      <c r="G71" s="17">
        <v>8524000</v>
      </c>
    </row>
    <row r="72" spans="1:10" x14ac:dyDescent="0.4">
      <c r="A72" s="14" t="s">
        <v>81</v>
      </c>
      <c r="B72" s="23" t="s">
        <v>82</v>
      </c>
      <c r="C72" s="15" t="s">
        <v>15</v>
      </c>
      <c r="D72" s="15"/>
      <c r="E72" s="14" t="s">
        <v>15</v>
      </c>
      <c r="F72" s="16" t="s">
        <v>15</v>
      </c>
      <c r="G72" s="17">
        <v>1021</v>
      </c>
    </row>
    <row r="73" spans="1:10" x14ac:dyDescent="0.4">
      <c r="A73" s="14" t="s">
        <v>83</v>
      </c>
      <c r="B73" s="23" t="s">
        <v>84</v>
      </c>
      <c r="C73" s="15" t="s">
        <v>15</v>
      </c>
      <c r="D73" s="15"/>
      <c r="E73" s="14" t="s">
        <v>15</v>
      </c>
      <c r="F73" s="16" t="s">
        <v>15</v>
      </c>
      <c r="G73" s="17">
        <v>2308974</v>
      </c>
    </row>
    <row r="74" spans="1:10" x14ac:dyDescent="0.4">
      <c r="A74" s="26" t="s">
        <v>85</v>
      </c>
      <c r="B74" s="33"/>
      <c r="C74" s="27" t="s">
        <v>15</v>
      </c>
      <c r="D74" s="27"/>
      <c r="E74" s="26" t="s">
        <v>15</v>
      </c>
      <c r="F74" s="28" t="s">
        <v>15</v>
      </c>
      <c r="G74" s="29">
        <v>18144000</v>
      </c>
    </row>
    <row r="75" spans="1:10" x14ac:dyDescent="0.4">
      <c r="A75" s="9" t="s">
        <v>86</v>
      </c>
      <c r="B75" s="46"/>
      <c r="C75" s="6"/>
      <c r="D75" s="6"/>
      <c r="E75" s="6"/>
      <c r="F75" s="6"/>
      <c r="G75" s="30">
        <f>SUM(G70:G74)</f>
        <v>37186850</v>
      </c>
    </row>
    <row r="76" spans="1:10" x14ac:dyDescent="0.4">
      <c r="A76" s="55" t="s">
        <v>87</v>
      </c>
      <c r="B76" s="56" t="s">
        <v>80</v>
      </c>
      <c r="C76" s="55" t="s">
        <v>15</v>
      </c>
      <c r="D76" s="57"/>
      <c r="E76" s="58" t="s">
        <v>15</v>
      </c>
      <c r="F76" s="58" t="s">
        <v>15</v>
      </c>
      <c r="G76" s="59">
        <v>81824000</v>
      </c>
    </row>
    <row r="77" spans="1:10" x14ac:dyDescent="0.4">
      <c r="A77" s="27" t="s">
        <v>88</v>
      </c>
      <c r="B77" s="34" t="s">
        <v>89</v>
      </c>
      <c r="C77" s="27" t="s">
        <v>15</v>
      </c>
      <c r="D77" s="26"/>
      <c r="E77" s="28" t="s">
        <v>15</v>
      </c>
      <c r="F77" s="28" t="s">
        <v>15</v>
      </c>
      <c r="G77" s="29">
        <v>23183418</v>
      </c>
    </row>
    <row r="78" spans="1:10" x14ac:dyDescent="0.4">
      <c r="A78" s="9" t="s">
        <v>90</v>
      </c>
      <c r="B78" s="46"/>
      <c r="C78" s="6"/>
      <c r="D78" s="6"/>
      <c r="E78" s="6"/>
      <c r="F78" s="6"/>
      <c r="G78" s="30">
        <f>SUM(G76:G77)</f>
        <v>105007418</v>
      </c>
    </row>
    <row r="79" spans="1:10" x14ac:dyDescent="0.4">
      <c r="A79" s="9" t="s">
        <v>91</v>
      </c>
      <c r="B79" s="6"/>
      <c r="C79" s="6"/>
      <c r="D79" s="6"/>
      <c r="E79" s="6"/>
      <c r="F79" s="6"/>
      <c r="G79" s="30">
        <f>G75+G78</f>
        <v>142194268</v>
      </c>
    </row>
    <row r="80" spans="1:10" x14ac:dyDescent="0.4">
      <c r="A80" s="27" t="s">
        <v>92</v>
      </c>
      <c r="B80" s="35"/>
      <c r="C80" s="35"/>
      <c r="D80" s="35"/>
      <c r="E80" s="35"/>
      <c r="F80" s="35"/>
      <c r="G80" s="29">
        <f>G67-G79</f>
        <v>738155791</v>
      </c>
    </row>
  </sheetData>
  <mergeCells count="2">
    <mergeCell ref="A2:G2"/>
    <mergeCell ref="A3:G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</dc:creator>
  <cp:lastModifiedBy>後藤</cp:lastModifiedBy>
  <dcterms:created xsi:type="dcterms:W3CDTF">2019-06-26T02:16:11Z</dcterms:created>
  <dcterms:modified xsi:type="dcterms:W3CDTF">2019-06-26T02:17:42Z</dcterms:modified>
</cp:coreProperties>
</file>